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75" windowHeight="11445"/>
  </bookViews>
  <sheets>
    <sheet name="2004-2005 - Table 1 - Table 1 -" sheetId="1" r:id="rId1"/>
  </sheets>
  <calcPr calcId="145621"/>
</workbook>
</file>

<file path=xl/calcChain.xml><?xml version="1.0" encoding="utf-8"?>
<calcChain xmlns="http://schemas.openxmlformats.org/spreadsheetml/2006/main">
  <c r="H48" i="1" l="1"/>
  <c r="F48" i="1"/>
  <c r="D48" i="1"/>
  <c r="C48" i="1"/>
  <c r="G37" i="1"/>
  <c r="G48" i="1" s="1"/>
  <c r="E37" i="1"/>
  <c r="E48" i="1" s="1"/>
  <c r="F36" i="1"/>
  <c r="H33" i="1"/>
  <c r="G33" i="1"/>
  <c r="F33" i="1"/>
  <c r="C33" i="1"/>
  <c r="D8" i="1"/>
  <c r="D33" i="1" s="1"/>
  <c r="E5" i="1"/>
  <c r="E33" i="1" s="1"/>
  <c r="F50" i="1" l="1"/>
  <c r="G50" i="1"/>
  <c r="C50" i="1"/>
  <c r="H50" i="1"/>
  <c r="E50" i="1"/>
  <c r="D50" i="1"/>
</calcChain>
</file>

<file path=xl/sharedStrings.xml><?xml version="1.0" encoding="utf-8"?>
<sst xmlns="http://schemas.openxmlformats.org/spreadsheetml/2006/main" count="70" uniqueCount="61">
  <si>
    <t>OHA Budget Worksheet</t>
  </si>
  <si>
    <t>asof</t>
  </si>
  <si>
    <t>2014-2015</t>
  </si>
  <si>
    <t>2015-2016</t>
  </si>
  <si>
    <t>Expense Category</t>
  </si>
  <si>
    <t>Budgeted</t>
  </si>
  <si>
    <t>Actual</t>
  </si>
  <si>
    <t xml:space="preserve"> </t>
  </si>
  <si>
    <t>Pasture Rent</t>
  </si>
  <si>
    <t>rent more expensive than prior years; check Erica's breakdown</t>
  </si>
  <si>
    <t>Capital Improvements-EBMUD</t>
  </si>
  <si>
    <t>tier 3 cred 3401; 2466; tier 2 1850; 4318 (2700 feeding station plus 85 for shut off falve, 2700 shut off valve - 3000)</t>
  </si>
  <si>
    <t>Capital Improvements-OHA</t>
  </si>
  <si>
    <t>pending ebmud decision</t>
  </si>
  <si>
    <t>red barn roof, pond barn roof, ring pasture fencimg</t>
  </si>
  <si>
    <t>Pasture Hay and Salt</t>
  </si>
  <si>
    <t>Insurance (D&amp;O, liabiilty/auto)</t>
  </si>
  <si>
    <t xml:space="preserve">  </t>
  </si>
  <si>
    <t>Ca Native Grass dues</t>
  </si>
  <si>
    <t>CSHA Dues</t>
  </si>
  <si>
    <t>Education</t>
  </si>
  <si>
    <t>Fences</t>
  </si>
  <si>
    <t>ring pasture fencing; any other fencing</t>
  </si>
  <si>
    <t>Fly Control</t>
  </si>
  <si>
    <t>Goats</t>
  </si>
  <si>
    <t>Legal Fees</t>
  </si>
  <si>
    <t>Medical Supplies</t>
  </si>
  <si>
    <t>Miscellaneous-gifts, party food</t>
  </si>
  <si>
    <t>Outhouse Maintenance</t>
  </si>
  <si>
    <t>Plumbing</t>
  </si>
  <si>
    <t xml:space="preserve">Refund to Members </t>
  </si>
  <si>
    <t>Rototill the Ring</t>
  </si>
  <si>
    <t>Secretarial</t>
  </si>
  <si>
    <t>Tarps/Hay Coverings</t>
  </si>
  <si>
    <t>Taxes</t>
  </si>
  <si>
    <t>Tools, Supplies, Repairs</t>
  </si>
  <si>
    <t>Trash &amp; Hauling</t>
  </si>
  <si>
    <t>Utilities</t>
  </si>
  <si>
    <t>Website</t>
  </si>
  <si>
    <t>Weed Removal/Mowing</t>
  </si>
  <si>
    <t>Wormers</t>
  </si>
  <si>
    <t>Bank fees</t>
  </si>
  <si>
    <t>Total Expenses</t>
  </si>
  <si>
    <t>Income</t>
  </si>
  <si>
    <t>Projected</t>
  </si>
  <si>
    <t>Proprietary Members</t>
  </si>
  <si>
    <t>Total number of spaces 38; 37 filled</t>
  </si>
  <si>
    <t>Extra $200 assessment</t>
  </si>
  <si>
    <t>Associate Members</t>
  </si>
  <si>
    <t>Riding partners</t>
  </si>
  <si>
    <t>Late fees</t>
  </si>
  <si>
    <t>Work Hours Owed Fees</t>
  </si>
  <si>
    <t>Hay Purchase</t>
  </si>
  <si>
    <t>Missed Feedings</t>
  </si>
  <si>
    <t>Member Deposits</t>
  </si>
  <si>
    <t>Sweatshirts and tshirts</t>
  </si>
  <si>
    <t>Interest earned</t>
  </si>
  <si>
    <t>Total Income</t>
  </si>
  <si>
    <t>Net gain/loss</t>
  </si>
  <si>
    <t>reimburse Dave for chipper?</t>
  </si>
  <si>
    <t>**Usual yearly order: 425 herd bales + 40 personal bales; this year 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</si>
</sst>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6">
    <font>
      <sz val="11"/>
      <color rgb="FF000000"/>
      <name val="Helvetica Neue"/>
    </font>
    <font>
      <sz val="12"/>
      <color rgb="FF000000"/>
      <name val="Arial bold"/>
    </font>
    <font>
      <sz val="12"/>
      <color rgb="FF000000"/>
      <name val="Arial"/>
    </font>
    <font>
      <b/>
      <sz val="12"/>
      <color rgb="FF000000"/>
      <name val="Arial"/>
    </font>
    <font>
      <b/>
      <sz val="11"/>
      <color rgb="FF000000"/>
      <name val="Helvetica Neue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49">
    <border>
      <left/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medium">
        <color rgb="FF000000"/>
      </right>
      <top/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ck">
        <color rgb="FF000000"/>
      </bottom>
      <diagonal/>
    </border>
    <border>
      <left style="thin">
        <color rgb="FFC0C0C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C0C0C0"/>
      </left>
      <right/>
      <top style="thick">
        <color rgb="FF000000"/>
      </top>
      <bottom style="medium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0C0C0"/>
      </left>
      <right/>
      <top style="medium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/>
      <right/>
      <top style="thin">
        <color rgb="FFC0C0C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C0C0C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0" fillId="2" borderId="1" xfId="0" applyFont="1" applyFill="1" applyBorder="1" applyAlignment="1">
      <alignment vertical="top"/>
    </xf>
    <xf numFmtId="0" fontId="1" fillId="2" borderId="2" xfId="0" applyFont="1" applyFill="1" applyBorder="1"/>
    <xf numFmtId="164" fontId="2" fillId="2" borderId="3" xfId="0" applyNumberFormat="1" applyFont="1" applyFill="1" applyBorder="1"/>
    <xf numFmtId="164" fontId="3" fillId="2" borderId="1" xfId="0" applyNumberFormat="1" applyFont="1" applyFill="1" applyBorder="1"/>
    <xf numFmtId="0" fontId="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2" borderId="4" xfId="0" applyFont="1" applyFill="1" applyBorder="1" applyAlignment="1">
      <alignment vertical="top"/>
    </xf>
    <xf numFmtId="0" fontId="1" fillId="2" borderId="5" xfId="0" applyFont="1" applyFill="1" applyBorder="1"/>
    <xf numFmtId="14" fontId="1" fillId="2" borderId="6" xfId="0" applyNumberFormat="1" applyFont="1" applyFill="1" applyBorder="1" applyAlignment="1">
      <alignment horizontal="left"/>
    </xf>
    <xf numFmtId="14" fontId="1" fillId="2" borderId="8" xfId="0" applyNumberFormat="1" applyFont="1" applyFill="1" applyBorder="1" applyAlignment="1">
      <alignment horizontal="left"/>
    </xf>
    <xf numFmtId="164" fontId="1" fillId="2" borderId="9" xfId="0" applyNumberFormat="1" applyFont="1" applyFill="1" applyBorder="1" applyAlignment="1">
      <alignment horizontal="left"/>
    </xf>
    <xf numFmtId="14" fontId="1" fillId="2" borderId="6" xfId="0" applyNumberFormat="1" applyFont="1" applyFill="1" applyBorder="1" applyAlignment="1">
      <alignment horizontal="left"/>
    </xf>
    <xf numFmtId="0" fontId="0" fillId="0" borderId="10" xfId="0" applyFont="1" applyBorder="1" applyAlignment="1">
      <alignment vertical="top"/>
    </xf>
    <xf numFmtId="164" fontId="2" fillId="2" borderId="11" xfId="0" applyNumberFormat="1" applyFont="1" applyFill="1" applyBorder="1"/>
    <xf numFmtId="164" fontId="1" fillId="2" borderId="12" xfId="0" applyNumberFormat="1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164" fontId="2" fillId="2" borderId="15" xfId="0" applyNumberFormat="1" applyFont="1" applyFill="1" applyBorder="1"/>
    <xf numFmtId="164" fontId="5" fillId="2" borderId="16" xfId="0" applyNumberFormat="1" applyFont="1" applyFill="1" applyBorder="1"/>
    <xf numFmtId="0" fontId="0" fillId="0" borderId="10" xfId="0" applyFont="1" applyBorder="1" applyAlignment="1">
      <alignment vertical="top"/>
    </xf>
    <xf numFmtId="0" fontId="2" fillId="2" borderId="17" xfId="0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5" fillId="2" borderId="20" xfId="0" applyNumberFormat="1" applyFont="1" applyFill="1" applyBorder="1"/>
    <xf numFmtId="164" fontId="2" fillId="2" borderId="21" xfId="0" applyNumberFormat="1" applyFont="1" applyFill="1" applyBorder="1"/>
    <xf numFmtId="0" fontId="0" fillId="0" borderId="0" xfId="0" applyFont="1" applyAlignment="1">
      <alignment vertical="top"/>
    </xf>
    <xf numFmtId="164" fontId="2" fillId="2" borderId="22" xfId="0" applyNumberFormat="1" applyFont="1" applyFill="1" applyBorder="1"/>
    <xf numFmtId="164" fontId="5" fillId="2" borderId="23" xfId="0" applyNumberFormat="1" applyFont="1" applyFill="1" applyBorder="1"/>
    <xf numFmtId="164" fontId="5" fillId="2" borderId="24" xfId="0" applyNumberFormat="1" applyFont="1" applyFill="1" applyBorder="1"/>
    <xf numFmtId="164" fontId="2" fillId="2" borderId="23" xfId="0" applyNumberFormat="1" applyFont="1" applyFill="1" applyBorder="1"/>
    <xf numFmtId="164" fontId="2" fillId="2" borderId="25" xfId="0" applyNumberFormat="1" applyFont="1" applyFill="1" applyBorder="1"/>
    <xf numFmtId="0" fontId="0" fillId="3" borderId="10" xfId="0" applyFont="1" applyFill="1" applyBorder="1" applyAlignment="1">
      <alignment vertical="top"/>
    </xf>
    <xf numFmtId="0" fontId="0" fillId="2" borderId="10" xfId="0" applyFont="1" applyFill="1" applyBorder="1" applyAlignment="1">
      <alignment vertical="top"/>
    </xf>
    <xf numFmtId="164" fontId="2" fillId="2" borderId="24" xfId="0" applyNumberFormat="1" applyFont="1" applyFill="1" applyBorder="1"/>
    <xf numFmtId="164" fontId="5" fillId="2" borderId="25" xfId="0" applyNumberFormat="1" applyFont="1" applyFill="1" applyBorder="1"/>
    <xf numFmtId="0" fontId="0" fillId="2" borderId="10" xfId="0" applyFont="1" applyFill="1" applyBorder="1" applyAlignment="1">
      <alignment vertical="top"/>
    </xf>
    <xf numFmtId="165" fontId="0" fillId="0" borderId="10" xfId="0" applyNumberFormat="1" applyFont="1" applyBorder="1" applyAlignment="1">
      <alignment vertical="top"/>
    </xf>
    <xf numFmtId="164" fontId="2" fillId="2" borderId="25" xfId="0" applyNumberFormat="1" applyFont="1" applyFill="1" applyBorder="1" applyAlignment="1">
      <alignment horizontal="right"/>
    </xf>
    <xf numFmtId="164" fontId="2" fillId="2" borderId="24" xfId="0" applyNumberFormat="1" applyFont="1" applyFill="1" applyBorder="1" applyAlignment="1">
      <alignment horizontal="right"/>
    </xf>
    <xf numFmtId="164" fontId="2" fillId="3" borderId="25" xfId="0" applyNumberFormat="1" applyFont="1" applyFill="1" applyBorder="1"/>
    <xf numFmtId="164" fontId="5" fillId="2" borderId="25" xfId="0" applyNumberFormat="1" applyFont="1" applyFill="1" applyBorder="1" applyAlignment="1">
      <alignment horizontal="right"/>
    </xf>
    <xf numFmtId="164" fontId="5" fillId="2" borderId="24" xfId="0" applyNumberFormat="1" applyFont="1" applyFill="1" applyBorder="1" applyAlignment="1">
      <alignment horizontal="right"/>
    </xf>
    <xf numFmtId="164" fontId="2" fillId="2" borderId="23" xfId="0" applyNumberFormat="1" applyFont="1" applyFill="1" applyBorder="1" applyAlignment="1">
      <alignment horizontal="right"/>
    </xf>
    <xf numFmtId="164" fontId="2" fillId="2" borderId="25" xfId="0" applyNumberFormat="1" applyFont="1" applyFill="1" applyBorder="1" applyAlignment="1">
      <alignment horizontal="right"/>
    </xf>
    <xf numFmtId="164" fontId="2" fillId="3" borderId="23" xfId="0" applyNumberFormat="1" applyFont="1" applyFill="1" applyBorder="1"/>
    <xf numFmtId="164" fontId="2" fillId="2" borderId="22" xfId="0" applyNumberFormat="1" applyFont="1" applyFill="1" applyBorder="1" applyAlignment="1">
      <alignment horizontal="right"/>
    </xf>
    <xf numFmtId="164" fontId="2" fillId="2" borderId="25" xfId="0" applyNumberFormat="1" applyFont="1" applyFill="1" applyBorder="1" applyAlignment="1"/>
    <xf numFmtId="164" fontId="2" fillId="3" borderId="25" xfId="0" applyNumberFormat="1" applyFont="1" applyFill="1" applyBorder="1" applyAlignment="1">
      <alignment horizontal="right"/>
    </xf>
    <xf numFmtId="164" fontId="2" fillId="2" borderId="26" xfId="0" applyNumberFormat="1" applyFont="1" applyFill="1" applyBorder="1" applyAlignment="1">
      <alignment horizontal="right"/>
    </xf>
    <xf numFmtId="164" fontId="2" fillId="2" borderId="27" xfId="0" applyNumberFormat="1" applyFont="1" applyFill="1" applyBorder="1" applyAlignment="1">
      <alignment horizontal="right"/>
    </xf>
    <xf numFmtId="164" fontId="2" fillId="2" borderId="28" xfId="0" applyNumberFormat="1" applyFont="1" applyFill="1" applyBorder="1" applyAlignment="1">
      <alignment horizontal="right"/>
    </xf>
    <xf numFmtId="0" fontId="1" fillId="2" borderId="17" xfId="0" applyFont="1" applyFill="1" applyBorder="1"/>
    <xf numFmtId="164" fontId="1" fillId="2" borderId="29" xfId="0" applyNumberFormat="1" applyFont="1" applyFill="1" applyBorder="1"/>
    <xf numFmtId="164" fontId="1" fillId="2" borderId="31" xfId="0" applyNumberFormat="1" applyFont="1" applyFill="1" applyBorder="1"/>
    <xf numFmtId="164" fontId="1" fillId="2" borderId="32" xfId="0" applyNumberFormat="1" applyFont="1" applyFill="1" applyBorder="1"/>
    <xf numFmtId="164" fontId="3" fillId="2" borderId="33" xfId="0" applyNumberFormat="1" applyFont="1" applyFill="1" applyBorder="1" applyAlignment="1">
      <alignment horizontal="right"/>
    </xf>
    <xf numFmtId="0" fontId="1" fillId="2" borderId="34" xfId="0" applyFont="1" applyFill="1" applyBorder="1"/>
    <xf numFmtId="164" fontId="2" fillId="2" borderId="3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right"/>
    </xf>
    <xf numFmtId="0" fontId="1" fillId="2" borderId="36" xfId="0" applyFont="1" applyFill="1" applyBorder="1"/>
    <xf numFmtId="14" fontId="1" fillId="2" borderId="37" xfId="0" applyNumberFormat="1" applyFont="1" applyFill="1" applyBorder="1" applyAlignment="1">
      <alignment horizontal="left"/>
    </xf>
    <xf numFmtId="164" fontId="1" fillId="2" borderId="37" xfId="0" applyNumberFormat="1" applyFont="1" applyFill="1" applyBorder="1" applyAlignment="1">
      <alignment horizontal="left"/>
    </xf>
    <xf numFmtId="14" fontId="1" fillId="2" borderId="38" xfId="0" applyNumberFormat="1" applyFont="1" applyFill="1" applyBorder="1" applyAlignment="1">
      <alignment horizontal="left"/>
    </xf>
    <xf numFmtId="0" fontId="2" fillId="2" borderId="39" xfId="0" applyFont="1" applyFill="1" applyBorder="1"/>
    <xf numFmtId="164" fontId="1" fillId="2" borderId="5" xfId="0" applyNumberFormat="1" applyFont="1" applyFill="1" applyBorder="1" applyAlignment="1">
      <alignment horizontal="right"/>
    </xf>
    <xf numFmtId="14" fontId="1" fillId="2" borderId="5" xfId="0" applyNumberFormat="1" applyFont="1" applyFill="1" applyBorder="1" applyAlignment="1">
      <alignment horizontal="right"/>
    </xf>
    <xf numFmtId="164" fontId="1" fillId="2" borderId="13" xfId="0" applyNumberFormat="1" applyFont="1" applyFill="1" applyBorder="1" applyAlignment="1">
      <alignment horizontal="right"/>
    </xf>
    <xf numFmtId="0" fontId="2" fillId="2" borderId="40" xfId="0" applyFont="1" applyFill="1" applyBorder="1"/>
    <xf numFmtId="164" fontId="2" fillId="2" borderId="19" xfId="0" applyNumberFormat="1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/>
    </xf>
    <xf numFmtId="164" fontId="2" fillId="2" borderId="21" xfId="0" applyNumberFormat="1" applyFont="1" applyFill="1" applyBorder="1" applyAlignment="1">
      <alignment horizontal="right"/>
    </xf>
    <xf numFmtId="165" fontId="0" fillId="0" borderId="10" xfId="0" applyNumberFormat="1" applyFont="1" applyBorder="1" applyAlignment="1">
      <alignment vertical="top"/>
    </xf>
    <xf numFmtId="0" fontId="2" fillId="2" borderId="41" xfId="0" applyFont="1" applyFill="1" applyBorder="1"/>
    <xf numFmtId="164" fontId="2" fillId="2" borderId="42" xfId="0" applyNumberFormat="1" applyFont="1" applyFill="1" applyBorder="1" applyAlignment="1">
      <alignment horizontal="right"/>
    </xf>
    <xf numFmtId="0" fontId="0" fillId="3" borderId="10" xfId="0" applyFont="1" applyFill="1" applyBorder="1" applyAlignment="1">
      <alignment vertical="top"/>
    </xf>
    <xf numFmtId="0" fontId="2" fillId="2" borderId="43" xfId="0" applyFont="1" applyFill="1" applyBorder="1"/>
    <xf numFmtId="164" fontId="2" fillId="2" borderId="23" xfId="0" applyNumberFormat="1" applyFont="1" applyFill="1" applyBorder="1" applyAlignment="1">
      <alignment horizontal="right"/>
    </xf>
    <xf numFmtId="0" fontId="2" fillId="2" borderId="43" xfId="0" applyFont="1" applyFill="1" applyBorder="1" applyAlignment="1">
      <alignment wrapText="1"/>
    </xf>
    <xf numFmtId="164" fontId="2" fillId="2" borderId="26" xfId="0" applyNumberFormat="1" applyFont="1" applyFill="1" applyBorder="1" applyAlignment="1">
      <alignment horizontal="right"/>
    </xf>
    <xf numFmtId="0" fontId="0" fillId="2" borderId="44" xfId="0" applyFont="1" applyFill="1" applyBorder="1" applyAlignment="1">
      <alignment vertical="top"/>
    </xf>
    <xf numFmtId="0" fontId="1" fillId="2" borderId="45" xfId="0" applyFont="1" applyFill="1" applyBorder="1"/>
    <xf numFmtId="164" fontId="3" fillId="2" borderId="46" xfId="0" applyNumberFormat="1" applyFont="1" applyFill="1" applyBorder="1" applyAlignment="1">
      <alignment horizontal="right"/>
    </xf>
    <xf numFmtId="164" fontId="4" fillId="0" borderId="30" xfId="0" applyNumberFormat="1" applyFont="1" applyBorder="1" applyAlignment="1">
      <alignment vertical="top"/>
    </xf>
    <xf numFmtId="164" fontId="4" fillId="0" borderId="10" xfId="0" applyNumberFormat="1" applyFont="1" applyBorder="1" applyAlignment="1">
      <alignment vertical="top"/>
    </xf>
    <xf numFmtId="0" fontId="0" fillId="0" borderId="47" xfId="0" applyFont="1" applyBorder="1" applyAlignment="1">
      <alignment vertical="top"/>
    </xf>
    <xf numFmtId="0" fontId="1" fillId="2" borderId="11" xfId="0" applyFont="1" applyFill="1" applyBorder="1"/>
    <xf numFmtId="164" fontId="0" fillId="0" borderId="48" xfId="0" applyNumberFormat="1" applyFont="1" applyBorder="1" applyAlignment="1">
      <alignment vertical="top"/>
    </xf>
    <xf numFmtId="164" fontId="0" fillId="0" borderId="7" xfId="0" applyNumberFormat="1" applyFont="1" applyBorder="1" applyAlignment="1">
      <alignment vertical="top"/>
    </xf>
    <xf numFmtId="164" fontId="0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showGridLines="0" tabSelected="1" workbookViewId="0">
      <selection activeCell="I50" sqref="I50"/>
    </sheetView>
  </sheetViews>
  <sheetFormatPr defaultColWidth="15.125" defaultRowHeight="15" customHeight="1"/>
  <cols>
    <col min="1" max="1" width="1.25" customWidth="1"/>
    <col min="2" max="2" width="25.75" customWidth="1"/>
    <col min="3" max="3" width="9.625" customWidth="1"/>
    <col min="4" max="4" width="10.75" customWidth="1"/>
    <col min="5" max="6" width="10.25" customWidth="1"/>
    <col min="7" max="7" width="11.125" customWidth="1"/>
    <col min="8" max="17" width="10.25" customWidth="1"/>
    <col min="18" max="24" width="10" customWidth="1"/>
  </cols>
  <sheetData>
    <row r="1" spans="1:24" ht="18" customHeight="1">
      <c r="A1" s="1"/>
      <c r="B1" s="2" t="s">
        <v>0</v>
      </c>
      <c r="C1" s="3"/>
      <c r="D1" s="5" t="s">
        <v>1</v>
      </c>
      <c r="E1" s="4" t="s">
        <v>2</v>
      </c>
      <c r="F1" s="5"/>
      <c r="G1" s="6" t="s">
        <v>3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6.5" customHeight="1">
      <c r="A2" s="7"/>
      <c r="B2" s="8" t="s">
        <v>4</v>
      </c>
      <c r="C2" s="9">
        <v>41527</v>
      </c>
      <c r="D2" s="10">
        <v>41913</v>
      </c>
      <c r="E2" s="11" t="s">
        <v>5</v>
      </c>
      <c r="F2" s="12">
        <v>42278</v>
      </c>
      <c r="G2" s="13" t="s">
        <v>5</v>
      </c>
      <c r="H2" s="13" t="s">
        <v>6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.75" customHeight="1">
      <c r="A3" s="7"/>
      <c r="B3" s="14"/>
      <c r="C3" s="15"/>
      <c r="D3" s="16"/>
      <c r="E3" s="17"/>
      <c r="F3" s="18" t="s">
        <v>7</v>
      </c>
      <c r="G3" s="19"/>
      <c r="H3" s="1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customHeight="1">
      <c r="A4" s="7"/>
      <c r="B4" s="20" t="s">
        <v>8</v>
      </c>
      <c r="C4" s="21">
        <v>2438</v>
      </c>
      <c r="D4" s="23">
        <v>5139.3</v>
      </c>
      <c r="E4" s="22">
        <v>6104.76</v>
      </c>
      <c r="F4" s="24">
        <v>6104.76</v>
      </c>
      <c r="G4" s="13">
        <v>8007.32</v>
      </c>
      <c r="H4" s="13">
        <v>8007.32</v>
      </c>
      <c r="I4" s="25" t="s">
        <v>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customHeight="1">
      <c r="A5" s="7"/>
      <c r="B5" s="20" t="s">
        <v>10</v>
      </c>
      <c r="C5" s="26">
        <v>2438</v>
      </c>
      <c r="D5" s="28">
        <v>3185</v>
      </c>
      <c r="E5" s="29">
        <f>277+590+774</f>
        <v>1641</v>
      </c>
      <c r="F5" s="30">
        <v>282</v>
      </c>
      <c r="G5" s="31">
        <v>3000</v>
      </c>
      <c r="H5" s="32"/>
      <c r="I5" s="25" t="s">
        <v>11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>
      <c r="A6" s="7"/>
      <c r="B6" s="20" t="s">
        <v>12</v>
      </c>
      <c r="C6" s="26">
        <v>0</v>
      </c>
      <c r="D6" s="33">
        <v>193</v>
      </c>
      <c r="E6" s="27"/>
      <c r="F6" s="34" t="s">
        <v>7</v>
      </c>
      <c r="G6" s="31">
        <v>1000</v>
      </c>
      <c r="H6" s="35" t="s">
        <v>13</v>
      </c>
      <c r="I6" s="25" t="s">
        <v>14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>
      <c r="A7" s="7"/>
      <c r="B7" s="20" t="s">
        <v>15</v>
      </c>
      <c r="C7" s="26">
        <v>11585</v>
      </c>
      <c r="D7" s="28">
        <v>15294</v>
      </c>
      <c r="E7" s="27">
        <v>10000</v>
      </c>
      <c r="F7" s="30">
        <v>10565</v>
      </c>
      <c r="G7" s="36">
        <v>12000</v>
      </c>
      <c r="H7" s="19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>
      <c r="A8" s="7"/>
      <c r="B8" s="20" t="s">
        <v>16</v>
      </c>
      <c r="C8" s="26">
        <v>2089</v>
      </c>
      <c r="D8" s="33">
        <f>1100+1027</f>
        <v>2127</v>
      </c>
      <c r="E8" s="29">
        <v>2300</v>
      </c>
      <c r="F8" s="30">
        <v>2225</v>
      </c>
      <c r="G8" s="29">
        <v>2300</v>
      </c>
      <c r="H8" s="1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.75" customHeight="1">
      <c r="A9" s="7"/>
      <c r="B9" s="20"/>
      <c r="C9" s="26"/>
      <c r="D9" s="33"/>
      <c r="E9" s="29"/>
      <c r="F9" s="30" t="s">
        <v>17</v>
      </c>
      <c r="G9" s="19"/>
      <c r="H9" s="1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>
      <c r="A10" s="7"/>
      <c r="B10" s="20" t="s">
        <v>18</v>
      </c>
      <c r="C10" s="26">
        <v>125</v>
      </c>
      <c r="D10" s="33">
        <v>0</v>
      </c>
      <c r="E10" s="29">
        <v>120</v>
      </c>
      <c r="F10" s="30">
        <v>125</v>
      </c>
      <c r="G10" s="30">
        <v>125</v>
      </c>
      <c r="H10" s="19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>
      <c r="A11" s="7"/>
      <c r="B11" s="20" t="s">
        <v>19</v>
      </c>
      <c r="C11" s="26">
        <v>109</v>
      </c>
      <c r="D11" s="33">
        <v>108</v>
      </c>
      <c r="E11" s="29">
        <v>110</v>
      </c>
      <c r="F11" s="30">
        <v>112</v>
      </c>
      <c r="G11" s="30">
        <v>112</v>
      </c>
      <c r="H11" s="1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>
      <c r="A12" s="7"/>
      <c r="B12" s="20" t="s">
        <v>20</v>
      </c>
      <c r="C12" s="26">
        <v>0</v>
      </c>
      <c r="D12" s="33">
        <v>0</v>
      </c>
      <c r="E12" s="29">
        <v>300</v>
      </c>
      <c r="F12" s="37">
        <v>0</v>
      </c>
      <c r="G12" s="37">
        <v>0</v>
      </c>
      <c r="H12" s="19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>
      <c r="A13" s="7"/>
      <c r="B13" s="20" t="s">
        <v>21</v>
      </c>
      <c r="C13" s="26">
        <v>411</v>
      </c>
      <c r="D13" s="38">
        <v>397.1</v>
      </c>
      <c r="E13" s="29">
        <v>300</v>
      </c>
      <c r="F13" s="30">
        <v>0</v>
      </c>
      <c r="G13" s="39"/>
      <c r="H13" s="19"/>
      <c r="I13" s="25" t="s">
        <v>22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>
      <c r="A14" s="7"/>
      <c r="B14" s="20" t="s">
        <v>23</v>
      </c>
      <c r="C14" s="26">
        <v>350</v>
      </c>
      <c r="D14" s="33">
        <v>463</v>
      </c>
      <c r="E14" s="27">
        <v>400</v>
      </c>
      <c r="F14" s="30">
        <v>340</v>
      </c>
      <c r="G14" s="27">
        <v>400</v>
      </c>
      <c r="H14" s="1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>
      <c r="A15" s="7"/>
      <c r="B15" s="20" t="s">
        <v>24</v>
      </c>
      <c r="C15" s="26">
        <v>0</v>
      </c>
      <c r="D15" s="33">
        <v>0</v>
      </c>
      <c r="E15" s="29">
        <v>3500</v>
      </c>
      <c r="F15" s="40">
        <v>0</v>
      </c>
      <c r="G15" s="40">
        <v>0</v>
      </c>
      <c r="H15" s="19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>
      <c r="A16" s="7"/>
      <c r="B16" s="20" t="s">
        <v>25</v>
      </c>
      <c r="C16" s="26">
        <v>780</v>
      </c>
      <c r="D16" s="41">
        <v>0</v>
      </c>
      <c r="E16" s="29" t="s">
        <v>7</v>
      </c>
      <c r="F16" s="30">
        <v>0</v>
      </c>
      <c r="G16" s="30">
        <v>0</v>
      </c>
      <c r="H16" s="1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>
      <c r="A17" s="7"/>
      <c r="B17" s="20" t="s">
        <v>26</v>
      </c>
      <c r="C17" s="26">
        <v>147</v>
      </c>
      <c r="D17" s="33">
        <v>0</v>
      </c>
      <c r="E17" s="29">
        <v>150</v>
      </c>
      <c r="F17" s="30">
        <v>0</v>
      </c>
      <c r="G17" s="30">
        <v>0</v>
      </c>
      <c r="H17" s="19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>
      <c r="A18" s="7"/>
      <c r="B18" s="20" t="s">
        <v>27</v>
      </c>
      <c r="C18" s="26">
        <v>68</v>
      </c>
      <c r="D18" s="33">
        <v>124</v>
      </c>
      <c r="E18" s="29">
        <v>150</v>
      </c>
      <c r="F18" s="30">
        <v>63</v>
      </c>
      <c r="G18" s="29">
        <v>150</v>
      </c>
      <c r="H18" s="1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>
      <c r="A19" s="7"/>
      <c r="B19" s="20" t="s">
        <v>28</v>
      </c>
      <c r="C19" s="26">
        <v>256</v>
      </c>
      <c r="D19" s="33">
        <v>260</v>
      </c>
      <c r="E19" s="29">
        <v>260</v>
      </c>
      <c r="F19" s="30">
        <v>260</v>
      </c>
      <c r="G19" s="30">
        <v>260</v>
      </c>
      <c r="H19" s="1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>
      <c r="A20" s="7"/>
      <c r="B20" s="20" t="s">
        <v>29</v>
      </c>
      <c r="C20" s="26">
        <v>683</v>
      </c>
      <c r="D20" s="33">
        <v>22</v>
      </c>
      <c r="E20" s="29">
        <v>200</v>
      </c>
      <c r="F20" s="30">
        <v>0</v>
      </c>
      <c r="G20" s="39"/>
      <c r="H20" s="19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>
      <c r="A21" s="7"/>
      <c r="B21" s="20" t="s">
        <v>30</v>
      </c>
      <c r="C21" s="26">
        <v>387</v>
      </c>
      <c r="D21" s="38">
        <v>104</v>
      </c>
      <c r="E21" s="42">
        <v>250</v>
      </c>
      <c r="F21" s="37">
        <v>270</v>
      </c>
      <c r="G21" s="43">
        <v>300</v>
      </c>
      <c r="H21" s="19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>
      <c r="A22" s="7"/>
      <c r="B22" s="20" t="s">
        <v>31</v>
      </c>
      <c r="C22" s="26">
        <v>450</v>
      </c>
      <c r="D22" s="33">
        <v>500</v>
      </c>
      <c r="E22" s="29">
        <v>500</v>
      </c>
      <c r="F22" s="30">
        <v>500</v>
      </c>
      <c r="G22" s="30">
        <v>500</v>
      </c>
      <c r="H22" s="19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>
      <c r="A23" s="7"/>
      <c r="B23" s="20" t="s">
        <v>32</v>
      </c>
      <c r="C23" s="26">
        <v>153</v>
      </c>
      <c r="D23" s="33">
        <v>155</v>
      </c>
      <c r="E23" s="29">
        <v>200</v>
      </c>
      <c r="F23" s="30">
        <v>171</v>
      </c>
      <c r="G23" s="29">
        <v>200</v>
      </c>
      <c r="H23" s="1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>
      <c r="A24" s="7"/>
      <c r="B24" s="20" t="s">
        <v>33</v>
      </c>
      <c r="C24" s="26">
        <v>323</v>
      </c>
      <c r="D24" s="28">
        <v>282</v>
      </c>
      <c r="E24" s="29">
        <v>500</v>
      </c>
      <c r="F24" s="34">
        <v>390</v>
      </c>
      <c r="G24" s="44"/>
      <c r="H24" s="1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>
      <c r="A25" s="7"/>
      <c r="B25" s="20" t="s">
        <v>34</v>
      </c>
      <c r="C25" s="45">
        <v>411</v>
      </c>
      <c r="D25" s="33">
        <v>352</v>
      </c>
      <c r="E25" s="29">
        <v>350</v>
      </c>
      <c r="F25" s="30">
        <v>336</v>
      </c>
      <c r="G25" s="46">
        <v>400</v>
      </c>
      <c r="H25" s="1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>
      <c r="A26" s="7"/>
      <c r="B26" s="20" t="s">
        <v>35</v>
      </c>
      <c r="C26" s="26">
        <v>1237</v>
      </c>
      <c r="D26" s="38">
        <v>683</v>
      </c>
      <c r="E26" s="42">
        <v>1000</v>
      </c>
      <c r="F26" s="37">
        <v>793</v>
      </c>
      <c r="G26" s="42">
        <v>1000</v>
      </c>
      <c r="H26" s="1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>
      <c r="A27" s="7"/>
      <c r="B27" s="20" t="s">
        <v>36</v>
      </c>
      <c r="C27" s="26">
        <v>0</v>
      </c>
      <c r="D27" s="33">
        <v>29</v>
      </c>
      <c r="E27" s="29">
        <v>100</v>
      </c>
      <c r="F27" s="30">
        <v>100</v>
      </c>
      <c r="G27" s="30">
        <v>100</v>
      </c>
      <c r="H27" s="1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>
      <c r="A28" s="7"/>
      <c r="B28" s="20" t="s">
        <v>37</v>
      </c>
      <c r="C28" s="45">
        <v>125</v>
      </c>
      <c r="D28" s="33">
        <v>124</v>
      </c>
      <c r="E28" s="29">
        <v>125</v>
      </c>
      <c r="F28" s="30">
        <v>121</v>
      </c>
      <c r="G28" s="29">
        <v>125</v>
      </c>
      <c r="H28" s="1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>
      <c r="A29" s="7"/>
      <c r="B29" s="20" t="s">
        <v>38</v>
      </c>
      <c r="C29" s="45">
        <v>0</v>
      </c>
      <c r="D29" s="38">
        <v>107</v>
      </c>
      <c r="E29" s="42">
        <v>100</v>
      </c>
      <c r="F29" s="37">
        <v>0</v>
      </c>
      <c r="G29" s="47"/>
      <c r="H29" s="1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>
      <c r="A30" s="7"/>
      <c r="B30" s="20" t="s">
        <v>39</v>
      </c>
      <c r="C30" s="45">
        <v>0</v>
      </c>
      <c r="D30" s="33">
        <v>173</v>
      </c>
      <c r="E30" s="29">
        <v>100</v>
      </c>
      <c r="F30" s="30">
        <v>0</v>
      </c>
      <c r="G30" s="29">
        <v>100</v>
      </c>
      <c r="H30" s="1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>
      <c r="A31" s="7"/>
      <c r="B31" s="20" t="s">
        <v>40</v>
      </c>
      <c r="C31" s="45">
        <v>643</v>
      </c>
      <c r="D31" s="33">
        <v>539</v>
      </c>
      <c r="E31" s="29">
        <v>700</v>
      </c>
      <c r="F31" s="30">
        <v>555</v>
      </c>
      <c r="G31" s="29">
        <v>700</v>
      </c>
      <c r="H31" s="19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>
      <c r="A32" s="7"/>
      <c r="B32" s="20" t="s">
        <v>41</v>
      </c>
      <c r="C32" s="45">
        <v>13</v>
      </c>
      <c r="D32" s="49">
        <v>24</v>
      </c>
      <c r="E32" s="48">
        <v>60</v>
      </c>
      <c r="F32" s="50">
        <v>57</v>
      </c>
      <c r="G32" s="48">
        <v>60</v>
      </c>
      <c r="H32" s="1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>
      <c r="A33" s="7"/>
      <c r="B33" s="51" t="s">
        <v>42</v>
      </c>
      <c r="C33" s="52">
        <f t="shared" ref="C33:E33" si="0">SUM(C4:C32)</f>
        <v>25221</v>
      </c>
      <c r="D33" s="53">
        <f t="shared" si="0"/>
        <v>30384.399999999998</v>
      </c>
      <c r="E33" s="54">
        <f t="shared" si="0"/>
        <v>29520.760000000002</v>
      </c>
      <c r="F33" s="55">
        <f t="shared" ref="F33:H33" si="1">SUM(F3:F32)</f>
        <v>23369.760000000002</v>
      </c>
      <c r="G33" s="55">
        <f t="shared" si="1"/>
        <v>30839.32</v>
      </c>
      <c r="H33" s="55">
        <f t="shared" si="1"/>
        <v>8007.32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2.75" customHeight="1">
      <c r="A34" s="1"/>
      <c r="B34" s="56"/>
      <c r="C34" s="57"/>
      <c r="D34" s="58"/>
      <c r="E34" s="58"/>
      <c r="F34" s="5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" customHeight="1">
      <c r="A35" s="7"/>
      <c r="B35" s="59" t="s">
        <v>43</v>
      </c>
      <c r="C35" s="60">
        <v>41527</v>
      </c>
      <c r="D35" s="60">
        <v>41913</v>
      </c>
      <c r="E35" s="61" t="s">
        <v>44</v>
      </c>
      <c r="F35" s="62">
        <v>42278</v>
      </c>
      <c r="G35" s="61" t="s">
        <v>44</v>
      </c>
      <c r="H35" s="13" t="s">
        <v>6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.75" customHeight="1">
      <c r="A36" s="7"/>
      <c r="B36" s="63"/>
      <c r="C36" s="64"/>
      <c r="D36" s="65"/>
      <c r="E36" s="64"/>
      <c r="F36" s="66">
        <f>SUM(F4:F32)</f>
        <v>23369.760000000002</v>
      </c>
      <c r="G36" s="19"/>
      <c r="H36" s="19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" customHeight="1">
      <c r="A37" s="7"/>
      <c r="B37" s="67" t="s">
        <v>45</v>
      </c>
      <c r="C37" s="69">
        <v>23970</v>
      </c>
      <c r="D37" s="69">
        <v>24606</v>
      </c>
      <c r="E37" s="68">
        <f>38*330+38*360</f>
        <v>26220</v>
      </c>
      <c r="F37" s="70">
        <v>25190</v>
      </c>
      <c r="G37" s="71">
        <f>(2*360)*37+104</f>
        <v>26744</v>
      </c>
      <c r="H37" s="19"/>
      <c r="I37" s="25" t="s">
        <v>46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" customHeight="1">
      <c r="A38" s="7"/>
      <c r="B38" s="72" t="s">
        <v>47</v>
      </c>
      <c r="C38" s="73">
        <v>0</v>
      </c>
      <c r="D38" s="38">
        <v>7106</v>
      </c>
      <c r="E38" s="42">
        <v>0</v>
      </c>
      <c r="F38" s="37" t="s">
        <v>7</v>
      </c>
      <c r="G38" s="74"/>
      <c r="H38" s="1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4.25" customHeight="1">
      <c r="A39" s="7"/>
      <c r="B39" s="75" t="s">
        <v>48</v>
      </c>
      <c r="C39" s="38">
        <v>250</v>
      </c>
      <c r="D39" s="38">
        <v>500</v>
      </c>
      <c r="E39" s="42">
        <v>500</v>
      </c>
      <c r="F39" s="37">
        <v>395</v>
      </c>
      <c r="G39" s="76">
        <v>400</v>
      </c>
      <c r="H39" s="1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4.25" customHeight="1">
      <c r="A40" s="7"/>
      <c r="B40" s="75" t="s">
        <v>49</v>
      </c>
      <c r="C40" s="38">
        <v>225</v>
      </c>
      <c r="D40" s="38">
        <v>50</v>
      </c>
      <c r="E40" s="42">
        <v>200</v>
      </c>
      <c r="F40" s="37">
        <v>125</v>
      </c>
      <c r="G40" s="76">
        <v>100</v>
      </c>
      <c r="H40" s="1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4.25" customHeight="1">
      <c r="A41" s="7"/>
      <c r="B41" s="75" t="s">
        <v>50</v>
      </c>
      <c r="C41" s="38">
        <v>40</v>
      </c>
      <c r="D41" s="38">
        <v>35</v>
      </c>
      <c r="E41" s="42">
        <v>50</v>
      </c>
      <c r="F41" s="37">
        <v>10</v>
      </c>
      <c r="G41" s="76">
        <v>10</v>
      </c>
      <c r="H41" s="1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4.25" customHeight="1">
      <c r="A42" s="7"/>
      <c r="B42" s="77" t="s">
        <v>51</v>
      </c>
      <c r="C42" s="38">
        <v>0</v>
      </c>
      <c r="D42" s="38">
        <v>60</v>
      </c>
      <c r="E42" s="42">
        <v>0</v>
      </c>
      <c r="F42" s="37">
        <v>120</v>
      </c>
      <c r="G42" s="42">
        <v>0</v>
      </c>
      <c r="H42" s="19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4.25" customHeight="1">
      <c r="A43" s="7"/>
      <c r="B43" s="75" t="s">
        <v>52</v>
      </c>
      <c r="C43" s="38">
        <v>630</v>
      </c>
      <c r="D43" s="38">
        <v>902.5</v>
      </c>
      <c r="E43" s="42">
        <v>800</v>
      </c>
      <c r="F43" s="37">
        <v>740</v>
      </c>
      <c r="G43" s="76">
        <v>700</v>
      </c>
      <c r="H43" s="19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4.25" customHeight="1">
      <c r="A44" s="7"/>
      <c r="B44" s="75" t="s">
        <v>53</v>
      </c>
      <c r="C44" s="38">
        <v>0</v>
      </c>
      <c r="D44" s="38">
        <v>0</v>
      </c>
      <c r="E44" s="42">
        <v>0</v>
      </c>
      <c r="F44" s="37">
        <v>10</v>
      </c>
      <c r="G44" s="42">
        <v>0</v>
      </c>
      <c r="H44" s="1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4.25" customHeight="1">
      <c r="A45" s="7"/>
      <c r="B45" s="75" t="s">
        <v>54</v>
      </c>
      <c r="C45" s="38">
        <v>400</v>
      </c>
      <c r="D45" s="38">
        <v>100</v>
      </c>
      <c r="E45" s="42">
        <v>400</v>
      </c>
      <c r="F45" s="37">
        <v>0</v>
      </c>
      <c r="G45" s="76">
        <v>200</v>
      </c>
      <c r="H45" s="19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4.25" customHeight="1">
      <c r="A46" s="7"/>
      <c r="B46" s="75" t="s">
        <v>55</v>
      </c>
      <c r="C46" s="38">
        <v>130</v>
      </c>
      <c r="D46" s="38">
        <v>0</v>
      </c>
      <c r="E46" s="42">
        <v>0</v>
      </c>
      <c r="F46" s="37">
        <v>0</v>
      </c>
      <c r="G46" s="42">
        <v>0</v>
      </c>
      <c r="H46" s="19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" customHeight="1">
      <c r="A47" s="7"/>
      <c r="B47" s="75" t="s">
        <v>56</v>
      </c>
      <c r="C47" s="49">
        <v>8</v>
      </c>
      <c r="D47" s="49">
        <v>5</v>
      </c>
      <c r="E47" s="48">
        <v>5</v>
      </c>
      <c r="F47" s="50">
        <v>4</v>
      </c>
      <c r="G47" s="78">
        <v>4</v>
      </c>
      <c r="H47" s="1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>
      <c r="A48" s="79"/>
      <c r="B48" s="80" t="s">
        <v>57</v>
      </c>
      <c r="C48" s="81">
        <f t="shared" ref="C48:H48" si="2">SUM(C37:C47)</f>
        <v>25653</v>
      </c>
      <c r="D48" s="81">
        <f t="shared" si="2"/>
        <v>33364.5</v>
      </c>
      <c r="E48" s="81">
        <f t="shared" si="2"/>
        <v>28175</v>
      </c>
      <c r="F48" s="82">
        <f t="shared" si="2"/>
        <v>26594</v>
      </c>
      <c r="G48" s="82">
        <f t="shared" si="2"/>
        <v>28158</v>
      </c>
      <c r="H48" s="83">
        <f t="shared" si="2"/>
        <v>0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9" customHeight="1">
      <c r="A49" s="5"/>
      <c r="B49" s="84"/>
      <c r="C49" s="5"/>
      <c r="D49" s="5"/>
      <c r="E49" s="5"/>
      <c r="F49" s="5" t="s">
        <v>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9.5" customHeight="1">
      <c r="A50" s="5"/>
      <c r="B50" s="85" t="s">
        <v>58</v>
      </c>
      <c r="C50" s="86">
        <f t="shared" ref="C50:H50" si="3">C48-C33</f>
        <v>432</v>
      </c>
      <c r="D50" s="86">
        <f t="shared" si="3"/>
        <v>2980.1000000000022</v>
      </c>
      <c r="E50" s="86">
        <f t="shared" si="3"/>
        <v>-1345.760000000002</v>
      </c>
      <c r="F50" s="87">
        <f t="shared" si="3"/>
        <v>3224.239999999998</v>
      </c>
      <c r="G50" s="87">
        <f t="shared" si="3"/>
        <v>-2681.3199999999997</v>
      </c>
      <c r="H50" s="87">
        <f t="shared" si="3"/>
        <v>-8007.32</v>
      </c>
      <c r="I50" s="25" t="s">
        <v>59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6.5" customHeight="1">
      <c r="A51" s="5"/>
      <c r="B51" s="5" t="s">
        <v>7</v>
      </c>
      <c r="C51" s="88"/>
      <c r="D51" s="88"/>
      <c r="E51" s="88"/>
      <c r="F51" s="8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>
      <c r="A52" s="5"/>
      <c r="B52" s="5" t="s">
        <v>60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>
      <c r="A53" s="5"/>
      <c r="B53" s="5" t="s">
        <v>7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6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9.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9.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9.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9.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9.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9.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9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9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9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9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9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9.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9.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9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9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9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9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9.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.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9.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.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9.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9.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9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9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9.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9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9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9.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9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9.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9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9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9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9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9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9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9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9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9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9.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9.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9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9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9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9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9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9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9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9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9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9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9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9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.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9.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9.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9.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9.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9.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9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9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9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9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9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9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9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9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9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9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9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9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9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9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9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9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9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9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9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9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9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9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9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9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9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9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9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9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9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9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9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9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9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9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9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9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9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9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9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9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9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9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9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9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9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9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9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9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9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9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9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9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9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9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9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9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9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9.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9.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9.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9.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9.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9.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9.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9.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9.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9.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9.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9.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9.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9.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9.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9.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9.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9.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9.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9.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9.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9.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9.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9.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9.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9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9.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9.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9.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9.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9.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9.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9.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9.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9.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9.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9.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9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9.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9.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9.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9.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9.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9.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9.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9.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9.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9.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9.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9.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9.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9.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9.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9.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9.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9.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9.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9.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9.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9.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9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9.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9.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9.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9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9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9.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9.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9.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9.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9.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9.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9.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9.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9.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9.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9.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9.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9.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9.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9.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9.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9.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9.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9.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9.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9.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9.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9.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9.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9.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9.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9.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9.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9.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9.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9.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9.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9.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9.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9.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9.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9.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9.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9.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9.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9.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9.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9.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9.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9.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9.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9.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9.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9.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9.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9.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9.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9.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9.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9.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9.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9.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9.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9.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9.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9.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9.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9.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9.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9.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9.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9.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9.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9.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9.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9.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9.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9.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9.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9.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9.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9.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9.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9.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9.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9.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9.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9.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9.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9.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9.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9.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9.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9.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9.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9.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9.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9.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9.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9.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9.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9.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9.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9.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9.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9.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9.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9.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9.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9.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9.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9.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9.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9.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9.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9.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9.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9.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9.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9.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9.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9.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9.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9.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9.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9.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9.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9.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9.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9.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9.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9.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9.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9.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9.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9.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9.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9.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9.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9.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9.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9.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9.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9.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9.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9.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9.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9.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9.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9.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9.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9.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9.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9.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9.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9.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9.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9.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9.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9.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9.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9.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9.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9.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9.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9.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9.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9.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9.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9.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9.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9.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9.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9.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9.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9.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9.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9.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9.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9.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9.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9.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9.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9.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9.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9.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9.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9.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9.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9.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9.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9.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9.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9.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9.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9.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9.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9.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9.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9.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9.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9.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9.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9.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9.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9.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9.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9.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9.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9.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9.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9.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9.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9.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9.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9.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9.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9.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9.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9.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9.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9.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9.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9.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9.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9.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9.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9.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9.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9.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9.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9.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9.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9.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9.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9.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9.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9.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9.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9.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9.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9.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9.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9.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9.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9.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9.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9.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9.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9.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9.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9.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9.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9.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9.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9.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9.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9.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9.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9.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9.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9.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9.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9.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9.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9.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9.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9.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9.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9.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9.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9.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9.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9.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9.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9.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9.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9.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9.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9.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9.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9.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9.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9.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9.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9.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9.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9.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9.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9.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9.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9.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9.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9.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9.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9.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9.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9.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9.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9.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9.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9.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9.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9.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9.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9.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9.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9.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9.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9.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9.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9.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9.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9.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9.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9.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9.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9.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9.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9.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9.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9.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9.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9.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9.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9.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9.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9.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9.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9.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9.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9.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9.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9.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9.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9.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9.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9.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9.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9.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9.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9.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9.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9.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9.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9.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9.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9.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9.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9.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9.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9.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9.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9.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9.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9.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9.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9.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9.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9.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9.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9.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9.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9.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9.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9.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9.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9.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9.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9.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9.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9.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9.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9.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9.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9.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9.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9.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9.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9.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9.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9.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9.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9.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9.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9.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9.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9.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9.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9.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9.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9.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9.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9.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9.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9.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9.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9.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9.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9.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9.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9.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9.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9.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9.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9.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9.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9.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9.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9.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9.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9.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9.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9.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9.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9.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9.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9.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9.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9.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9.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9.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9.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9.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9.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9.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9.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9.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9.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9.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9.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9.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9.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9.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9.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9.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9.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9.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9.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9.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9.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9.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9.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9.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9.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9.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9.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9.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9.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9.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9.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9.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9.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9.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9.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9.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9.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9.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9.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9.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9.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9.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9.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9.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9.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9.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9.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9.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9.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9.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9.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9.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9.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9.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9.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9.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9.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9.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9.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9.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9.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9.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9.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9.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9.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9.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9.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9.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9.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9.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9.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9.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9.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9.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9.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9.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9.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9.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9.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9.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9.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9.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9.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9.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9.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9.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9.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9.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9.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9.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9.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9.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9.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9.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9.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9.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9.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9.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9.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9.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9.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9.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9.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9.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9.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9.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9.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9.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9.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9.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9.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9.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9.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9.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9.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9.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9.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9.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9.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9.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9.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9.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9.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9.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9.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9.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9.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9.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9.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9.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9.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9.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9.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9.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9.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9.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9.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9.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9.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9.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9.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9.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9.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9.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9.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9.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9.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9.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9.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9.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9.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9.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9.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9.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9.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9.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9.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9.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9.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9.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9.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9.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9.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9.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9.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9.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9.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9.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9.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9.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9.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9.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9.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9.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9.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9.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9.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9.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9.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9.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9.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9.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9.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9.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9.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9.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9.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9.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9.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9.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9.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9.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9.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9.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9.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9.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9.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9.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9.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9.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9.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9.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9.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9.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9.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9.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9.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9.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9.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9.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9.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9.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9.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9.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9.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9.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9.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9.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9.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9.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9.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9.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9.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9.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9.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9.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9.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9.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9.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9.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9.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9.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9.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9.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9.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9.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9.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9.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9.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9.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9.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9.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9.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9.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9.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9.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9.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9.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9.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9.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9.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9.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9.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9.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9.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9.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9.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9.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9.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9.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9.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9.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9.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9.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9.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9.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9.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9.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9.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9.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9.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9.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9.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9.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9.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9.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9.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9.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9.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9.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9.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9.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9.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9.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9.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9.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9.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9.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9.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9.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9.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9.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9.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9.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9.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9.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9.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9.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9.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9.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9.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9.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9.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9.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9.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9.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9.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9.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9.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9.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9.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9.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9.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9.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9.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9.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9.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9.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9.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9.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9.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9.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9.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9.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9.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9.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9.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9.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9.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9.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9.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9.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9.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9.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9.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9.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9.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9.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9.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9.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9.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9.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9.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19.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</sheetData>
  <pageMargins left="0.2" right="0.2" top="0.2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2004-2005 - Table 1 - Table 1 -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Reiter</dc:creator>
  <cp:lastModifiedBy>wc5544</cp:lastModifiedBy>
  <cp:lastPrinted>2016-02-02T20:35:28Z</cp:lastPrinted>
  <dcterms:created xsi:type="dcterms:W3CDTF">2016-02-02T20:24:42Z</dcterms:created>
  <dcterms:modified xsi:type="dcterms:W3CDTF">2016-02-02T20:41:45Z</dcterms:modified>
</cp:coreProperties>
</file>